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ЗП керівництва" sheetId="1" r:id="rId1"/>
    <sheet name="ЗП за рік" sheetId="2" r:id="rId2"/>
  </sheets>
  <calcPr calcId="162913"/>
</workbook>
</file>

<file path=xl/calcChain.xml><?xml version="1.0" encoding="utf-8"?>
<calcChain xmlns="http://schemas.openxmlformats.org/spreadsheetml/2006/main">
  <c r="U10" i="2" l="1"/>
  <c r="X7" i="2"/>
  <c r="X8" i="2"/>
  <c r="X9" i="2"/>
  <c r="X10" i="2"/>
  <c r="X6" i="2"/>
  <c r="V8" i="1" l="1"/>
  <c r="V9" i="1"/>
  <c r="V7" i="1"/>
  <c r="U8" i="2" l="1"/>
  <c r="U9" i="2"/>
  <c r="U6" i="2"/>
  <c r="U7" i="2"/>
  <c r="T9" i="1"/>
  <c r="T8" i="1"/>
  <c r="T7" i="1"/>
  <c r="T6" i="1"/>
</calcChain>
</file>

<file path=xl/sharedStrings.xml><?xml version="1.0" encoding="utf-8"?>
<sst xmlns="http://schemas.openxmlformats.org/spreadsheetml/2006/main" count="46" uniqueCount="26">
  <si>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</si>
  <si>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</si>
  <si>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</si>
  <si>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</si>
  <si>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</si>
  <si>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>Індексація</t>
  </si>
  <si>
    <t>Відпустка</t>
  </si>
  <si>
    <t>Надбавка за роботу, яка передбачає доступ до державної таємниці</t>
  </si>
  <si>
    <t xml:space="preserve"> Лагута Ярослав Миколайович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</si>
  <si>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</si>
  <si>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</si>
  <si>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</si>
  <si>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</si>
  <si>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</si>
  <si>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 xml:space="preserve"> Яцков Сергій Миколайович</t>
  </si>
  <si>
    <t>Матеріальна допомога на оздоровлення</t>
  </si>
  <si>
    <t>Допомога з тимчасової непрацездат-ності</t>
  </si>
  <si>
    <t>Матеріальна допомога на соціально-побутові питання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</si>
  <si>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</si>
  <si>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</si>
  <si>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</si>
  <si>
    <t>Нарахована заробітна плата керівництву райдержадміністрації за квітень 2022 року</t>
  </si>
  <si>
    <t xml:space="preserve">Премія за місяць </t>
  </si>
  <si>
    <t>Ковтунов Олександр Володимирович</t>
  </si>
  <si>
    <t>Нарахована заробітна плата керівництву райдержадміністрації за 2022 рік</t>
  </si>
  <si>
    <t>Компенсація за невикористану відпустку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</si>
</sst>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4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3" borderId="0" xfId="0" applyFill="1"/>
    <xf numFmtId="0" fontId="6" fillId="0" borderId="0" xfId="0" applyFont="1"/>
    <xf numFmtId="4" fontId="7" fillId="3" borderId="0" xfId="0" applyNumberFormat="1" applyFont="1" applyFill="1"/>
    <xf numFmtId="4" fontId="6" fillId="3" borderId="0" xfId="0" applyNumberFormat="1" applyFont="1" applyFill="1"/>
    <xf numFmtId="0" fontId="5" fillId="0" borderId="0" xfId="0" applyFont="1"/>
    <xf numFmtId="14" fontId="5" fillId="0" borderId="0" xfId="0" applyNumberFormat="1" applyFont="1"/>
    <xf numFmtId="4" fontId="0" fillId="0" borderId="0" xfId="0" applyNumberFormat="1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/>
    </xf>
    <xf numFmtId="4" fontId="4" fillId="2" borderId="8" xfId="0" applyNumberFormat="1" applyFont="1" applyFill="1" applyBorder="1" applyAlignment="1" applyProtection="1">
      <alignment horizontal="right" vertical="center" wrapText="1"/>
    </xf>
    <xf numFmtId="4" fontId="4" fillId="2" borderId="6" xfId="0" applyNumberFormat="1" applyFont="1" applyFill="1" applyBorder="1" applyAlignment="1" applyProtection="1">
      <alignment horizontal="right" vertical="center" wrapText="1"/>
    </xf>
    <xf numFmtId="4" fontId="4" fillId="2" borderId="10" xfId="0" applyNumberFormat="1" applyFont="1" applyFill="1" applyBorder="1" applyAlignment="1" applyProtection="1">
      <alignment horizontal="right" vertical="center" wrapText="1"/>
    </xf>
    <xf numFmtId="4" fontId="4" fillId="2" borderId="11" xfId="0" applyNumberFormat="1" applyFont="1" applyFill="1" applyBorder="1" applyAlignment="1" applyProtection="1">
      <alignment horizontal="right" vertical="center" wrapText="1"/>
    </xf>
    <xf numFmtId="0" fontId="4" fillId="2" borderId="12" xfId="0" applyNumberFormat="1" applyFont="1" applyFill="1" applyBorder="1" applyAlignment="1" applyProtection="1">
      <alignment horizontal="left" vertical="center" wrapText="1"/>
    </xf>
    <xf numFmtId="0" fontId="4" fillId="2" borderId="13" xfId="0" applyNumberFormat="1" applyFont="1" applyFill="1" applyBorder="1" applyAlignment="1" applyProtection="1">
      <alignment horizontal="left" vertical="center" wrapText="1"/>
    </xf>
    <xf numFmtId="0" fontId="4" fillId="2" borderId="14" xfId="0" applyNumberFormat="1" applyFont="1" applyFill="1" applyBorder="1" applyAlignment="1" applyProtection="1">
      <alignment horizontal="left" vertical="center" wrapText="1"/>
    </xf>
    <xf numFmtId="4" fontId="4" fillId="2" borderId="7" xfId="0" applyNumberFormat="1" applyFont="1" applyFill="1" applyBorder="1" applyAlignment="1" applyProtection="1">
      <alignment horizontal="right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4" fontId="4" fillId="2" borderId="13" xfId="0" applyNumberFormat="1" applyFont="1" applyFill="1" applyBorder="1" applyAlignment="1" applyProtection="1">
      <alignment horizontal="right" vertical="center" wrapText="1"/>
    </xf>
    <xf numFmtId="4" fontId="4" fillId="2" borderId="14" xfId="0" applyNumberFormat="1" applyFont="1" applyFill="1" applyBorder="1" applyAlignment="1" applyProtection="1">
      <alignment horizontal="right" vertical="center" wrapText="1"/>
    </xf>
    <xf numFmtId="4" fontId="4" fillId="2" borderId="15" xfId="0" applyNumberFormat="1" applyFont="1" applyFill="1" applyBorder="1" applyAlignment="1" applyProtection="1">
      <alignment horizontal="right" vertical="center" wrapText="1"/>
    </xf>
    <xf numFmtId="4" fontId="4" fillId="2" borderId="16" xfId="0" applyNumberFormat="1" applyFont="1" applyFill="1" applyBorder="1" applyAlignment="1" applyProtection="1">
      <alignment horizontal="right" vertical="center" wrapText="1"/>
    </xf>
    <xf numFmtId="4" fontId="4" fillId="2" borderId="8" xfId="0" applyNumberFormat="1" applyFont="1" applyFill="1" applyBorder="1" applyAlignment="1" applyProtection="1">
      <alignment horizontal="right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4" fontId="4" fillId="2" borderId="17" xfId="0" applyNumberFormat="1" applyFont="1" applyFill="1" applyBorder="1" applyAlignment="1" applyProtection="1">
      <alignment horizontal="right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4" fontId="4" fillId="2" borderId="11" xfId="0" applyNumberFormat="1" applyFont="1" applyFill="1" applyBorder="1" applyAlignment="1" applyProtection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1"/>
  <sheetViews>
    <sheetView workbookViewId="0">
      <selection activeCell="W14" sqref="W14"/>
    </sheetView>
  </sheetViews>
  <sheetFormatPr defaultRowHeight="15" x14ac:dyDescent="0.25"/>
  <cols>
    <col min="3" max="3" width="5" customWidth="1"/>
    <col min="5" max="5" width="4" customWidth="1"/>
    <col min="6" max="6" width="7.85546875" customWidth="1"/>
    <col min="7" max="7" width="0.85546875" customWidth="1"/>
    <col min="8" max="8" width="7.5703125" customWidth="1"/>
    <col min="9" max="9" width="0.5703125" customWidth="1"/>
    <col min="10" max="10" width="11.28515625" customWidth="1"/>
    <col min="11" max="11" width="7.7109375" customWidth="1"/>
    <col min="12" max="13" width="0.28515625" customWidth="1"/>
    <col min="14" max="14" width="8.42578125" customWidth="1"/>
    <col min="15" max="15" width="6.42578125" customWidth="1"/>
    <col min="16" max="16" width="2.5703125" customWidth="1"/>
    <col min="17" max="17" width="9.42578125" customWidth="1"/>
    <col min="18" max="18" width="9.7109375" customWidth="1"/>
    <col min="19" max="19" width="9.28515625" customWidth="1"/>
    <col min="20" max="20" width="10.140625" bestFit="1" customWidth="1"/>
  </cols>
  <sheetData>
    <row r="3" spans="1:22" ht="14.45" customHeight="1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2" ht="11.4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2" ht="78.75" customHeight="1" x14ac:dyDescent="0.25">
      <c r="A5" s="25" t="s">
        <v>0</v>
      </c>
      <c r="B5" s="27"/>
      <c r="C5" s="26"/>
      <c r="D5" s="28" t="s">
        <v>1</v>
      </c>
      <c r="E5" s="29"/>
      <c r="F5" s="25" t="s">
        <v>2</v>
      </c>
      <c r="G5" s="26"/>
      <c r="H5" s="25" t="s">
        <v>3</v>
      </c>
      <c r="I5" s="26"/>
      <c r="J5" s="1" t="s">
        <v>4</v>
      </c>
      <c r="K5" s="3" t="s">
        <v>22</v>
      </c>
      <c r="L5" s="4"/>
      <c r="M5" s="5"/>
      <c r="N5" s="5" t="s">
        <v>6</v>
      </c>
      <c r="O5" s="25" t="s">
        <v>5</v>
      </c>
      <c r="P5" s="26"/>
      <c r="Q5" s="1" t="s">
        <v>15</v>
      </c>
      <c r="R5" s="1" t="s">
        <v>16</v>
      </c>
      <c r="S5" s="1" t="s">
        <v>7</v>
      </c>
    </row>
    <row r="6" spans="1:22" ht="14.45" customHeight="1" x14ac:dyDescent="0.25">
      <c r="A6" s="18"/>
      <c r="B6" s="19"/>
      <c r="C6" s="20"/>
      <c r="D6" s="21" t="s">
        <v>9</v>
      </c>
      <c r="E6" s="22"/>
      <c r="F6" s="23"/>
      <c r="G6" s="24"/>
      <c r="H6" s="23"/>
      <c r="I6" s="24"/>
      <c r="J6" s="2"/>
      <c r="K6" s="23"/>
      <c r="L6" s="24"/>
      <c r="M6" s="6"/>
      <c r="N6" s="6"/>
      <c r="O6" s="23"/>
      <c r="P6" s="24"/>
      <c r="Q6" s="2"/>
      <c r="R6" s="2"/>
      <c r="S6" s="2"/>
      <c r="T6" s="11" t="e">
        <f>F6+H6+J6+K6+O6+#REF!+S6+R6</f>
        <v>#REF!</v>
      </c>
    </row>
    <row r="7" spans="1:22" ht="29.45" customHeight="1" x14ac:dyDescent="0.25">
      <c r="A7" s="18" t="s">
        <v>10</v>
      </c>
      <c r="B7" s="19"/>
      <c r="C7" s="20"/>
      <c r="D7" s="21" t="s">
        <v>11</v>
      </c>
      <c r="E7" s="22"/>
      <c r="F7" s="23">
        <v>14420</v>
      </c>
      <c r="G7" s="24"/>
      <c r="H7" s="23">
        <v>3460.8</v>
      </c>
      <c r="I7" s="24"/>
      <c r="J7" s="2">
        <v>14420</v>
      </c>
      <c r="K7" s="23">
        <v>7210</v>
      </c>
      <c r="L7" s="24"/>
      <c r="M7" s="6"/>
      <c r="N7" s="6">
        <v>0</v>
      </c>
      <c r="O7" s="23">
        <v>0</v>
      </c>
      <c r="P7" s="24"/>
      <c r="Q7" s="2">
        <v>0</v>
      </c>
      <c r="R7" s="2">
        <v>0</v>
      </c>
      <c r="S7" s="2">
        <v>2163</v>
      </c>
      <c r="T7" s="11" t="e">
        <f>F7+H7+J7+K7+O7+#REF!+S7+R7</f>
        <v>#REF!</v>
      </c>
      <c r="V7" s="15">
        <f>SUM(F7:S7)</f>
        <v>41673.800000000003</v>
      </c>
    </row>
    <row r="8" spans="1:22" ht="16.5" customHeight="1" x14ac:dyDescent="0.25">
      <c r="A8" s="18" t="s">
        <v>12</v>
      </c>
      <c r="B8" s="19"/>
      <c r="C8" s="20"/>
      <c r="D8" s="21" t="s">
        <v>13</v>
      </c>
      <c r="E8" s="22"/>
      <c r="F8" s="23">
        <v>12875</v>
      </c>
      <c r="G8" s="24"/>
      <c r="H8" s="23">
        <v>6437.5</v>
      </c>
      <c r="I8" s="24"/>
      <c r="J8" s="2">
        <v>12875</v>
      </c>
      <c r="K8" s="23">
        <v>12875</v>
      </c>
      <c r="L8" s="24"/>
      <c r="M8" s="6"/>
      <c r="N8" s="6">
        <v>0</v>
      </c>
      <c r="O8" s="23">
        <v>0</v>
      </c>
      <c r="P8" s="24"/>
      <c r="Q8" s="2">
        <v>0</v>
      </c>
      <c r="R8" s="2">
        <v>0</v>
      </c>
      <c r="S8" s="2">
        <v>1931.25</v>
      </c>
      <c r="T8" s="11" t="e">
        <f>F8+H8+J8+K8+O8+#REF!+S8+R8+N8</f>
        <v>#REF!</v>
      </c>
      <c r="V8" s="15">
        <f>SUM(F8:S8)</f>
        <v>46993.75</v>
      </c>
    </row>
    <row r="9" spans="1:22" ht="21.75" customHeight="1" x14ac:dyDescent="0.25">
      <c r="A9" s="18" t="s">
        <v>23</v>
      </c>
      <c r="B9" s="19"/>
      <c r="C9" s="20"/>
      <c r="D9" s="21" t="s">
        <v>13</v>
      </c>
      <c r="E9" s="22"/>
      <c r="F9" s="23">
        <v>7970.24</v>
      </c>
      <c r="G9" s="24"/>
      <c r="H9" s="23">
        <v>2391.0700000000002</v>
      </c>
      <c r="I9" s="24"/>
      <c r="J9" s="2">
        <v>0</v>
      </c>
      <c r="K9" s="23">
        <v>3985.12</v>
      </c>
      <c r="L9" s="24"/>
      <c r="M9" s="6"/>
      <c r="N9" s="6">
        <v>0</v>
      </c>
      <c r="O9" s="23">
        <v>0</v>
      </c>
      <c r="P9" s="24"/>
      <c r="Q9" s="2">
        <v>0</v>
      </c>
      <c r="R9" s="2">
        <v>0</v>
      </c>
      <c r="S9" s="2">
        <v>0</v>
      </c>
      <c r="T9" s="11" t="e">
        <f>F9+H9+J9+K9+O9+#REF!+S9+R9+N9</f>
        <v>#REF!</v>
      </c>
      <c r="V9" s="15">
        <f>SUM(F9:S9)</f>
        <v>14346.43</v>
      </c>
    </row>
    <row r="10" spans="1:22" x14ac:dyDescent="0.25">
      <c r="T10" s="10"/>
    </row>
    <row r="11" spans="1:22" x14ac:dyDescent="0.25">
      <c r="A11" s="14"/>
      <c r="B11" s="8"/>
      <c r="C11" s="8"/>
      <c r="V11" s="9"/>
    </row>
  </sheetData>
  <mergeCells count="30">
    <mergeCell ref="O5:P5"/>
    <mergeCell ref="A5:C5"/>
    <mergeCell ref="D5:E5"/>
    <mergeCell ref="F5:G5"/>
    <mergeCell ref="H5:I5"/>
    <mergeCell ref="H7:I7"/>
    <mergeCell ref="K7:L7"/>
    <mergeCell ref="O7:P7"/>
    <mergeCell ref="A6:C6"/>
    <mergeCell ref="D6:E6"/>
    <mergeCell ref="F6:G6"/>
    <mergeCell ref="H6:I6"/>
    <mergeCell ref="K6:L6"/>
    <mergeCell ref="O6:P6"/>
    <mergeCell ref="A3:S4"/>
    <mergeCell ref="A9:C9"/>
    <mergeCell ref="D9:E9"/>
    <mergeCell ref="F9:G9"/>
    <mergeCell ref="H9:I9"/>
    <mergeCell ref="K9:L9"/>
    <mergeCell ref="O9:P9"/>
    <mergeCell ref="A8:C8"/>
    <mergeCell ref="D8:E8"/>
    <mergeCell ref="F8:G8"/>
    <mergeCell ref="H8:I8"/>
    <mergeCell ref="K8:L8"/>
    <mergeCell ref="O8:P8"/>
    <mergeCell ref="A7:C7"/>
    <mergeCell ref="D7:E7"/>
    <mergeCell ref="F7:G7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workbookViewId="0">
      <selection activeCell="T10" sqref="T10"/>
    </sheetView>
  </sheetViews>
  <sheetFormatPr defaultRowHeight="15" x14ac:dyDescent="0.25"/>
  <cols>
    <col min="2" max="2" width="10.140625" bestFit="1" customWidth="1"/>
    <col min="3" max="3" width="5.7109375" customWidth="1"/>
    <col min="5" max="5" width="7.28515625" customWidth="1"/>
    <col min="6" max="6" width="9" customWidth="1"/>
    <col min="7" max="7" width="0.42578125" customWidth="1"/>
    <col min="8" max="8" width="8.140625" customWidth="1"/>
    <col min="9" max="9" width="0.7109375" customWidth="1"/>
    <col min="10" max="10" width="9.28515625" customWidth="1"/>
    <col min="11" max="11" width="5.140625" customWidth="1"/>
    <col min="12" max="12" width="4" customWidth="1"/>
    <col min="13" max="13" width="8.140625" customWidth="1"/>
    <col min="14" max="14" width="8.5703125" customWidth="1"/>
    <col min="15" max="15" width="4.28515625" customWidth="1"/>
    <col min="16" max="16" width="4.85546875" customWidth="1"/>
    <col min="17" max="17" width="10" customWidth="1"/>
    <col min="18" max="18" width="9.28515625" customWidth="1"/>
    <col min="19" max="19" width="10.140625" bestFit="1" customWidth="1"/>
    <col min="21" max="21" width="10.7109375" customWidth="1"/>
    <col min="24" max="24" width="12.85546875" customWidth="1"/>
  </cols>
  <sheetData>
    <row r="1" spans="1:24" x14ac:dyDescent="0.25">
      <c r="T1" s="14"/>
    </row>
    <row r="2" spans="1:24" x14ac:dyDescent="0.25">
      <c r="T2" s="14"/>
    </row>
    <row r="3" spans="1:24" ht="14.45" customHeight="1" x14ac:dyDescent="0.25">
      <c r="A3" s="16" t="s">
        <v>24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4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6"/>
      <c r="N4" s="17"/>
      <c r="O4" s="17"/>
      <c r="P4" s="17"/>
      <c r="Q4" s="17"/>
      <c r="R4" s="17"/>
      <c r="S4" s="17"/>
      <c r="T4" s="17"/>
    </row>
    <row r="5" spans="1:24" ht="84" x14ac:dyDescent="0.25">
      <c r="A5" s="25" t="s">
        <v>0</v>
      </c>
      <c r="B5" s="27"/>
      <c r="C5" s="26"/>
      <c r="D5" s="28" t="s">
        <v>1</v>
      </c>
      <c r="E5" s="29"/>
      <c r="F5" s="25" t="s">
        <v>2</v>
      </c>
      <c r="G5" s="26"/>
      <c r="H5" s="25" t="s">
        <v>3</v>
      </c>
      <c r="I5" s="26"/>
      <c r="J5" s="1" t="s">
        <v>4</v>
      </c>
      <c r="K5" s="25" t="s">
        <v>22</v>
      </c>
      <c r="L5" s="27"/>
      <c r="M5" s="51" t="s">
        <v>25</v>
      </c>
      <c r="N5" s="7" t="s">
        <v>6</v>
      </c>
      <c r="O5" s="25" t="s">
        <v>5</v>
      </c>
      <c r="P5" s="26"/>
      <c r="Q5" s="1" t="s">
        <v>15</v>
      </c>
      <c r="R5" s="1" t="s">
        <v>17</v>
      </c>
      <c r="S5" s="1" t="s">
        <v>16</v>
      </c>
      <c r="T5" s="1" t="s">
        <v>7</v>
      </c>
    </row>
    <row r="6" spans="1:24" ht="17.45" customHeight="1" x14ac:dyDescent="0.25">
      <c r="A6" s="18" t="s">
        <v>8</v>
      </c>
      <c r="B6" s="19"/>
      <c r="C6" s="20"/>
      <c r="D6" s="21" t="s">
        <v>9</v>
      </c>
      <c r="E6" s="22"/>
      <c r="F6" s="23">
        <v>14745.26</v>
      </c>
      <c r="G6" s="24"/>
      <c r="H6" s="23">
        <v>3096.51</v>
      </c>
      <c r="I6" s="24"/>
      <c r="J6" s="2">
        <v>14745.26</v>
      </c>
      <c r="K6" s="23">
        <v>0</v>
      </c>
      <c r="L6" s="50"/>
      <c r="M6" s="32">
        <v>7261.72</v>
      </c>
      <c r="N6" s="6">
        <v>0</v>
      </c>
      <c r="O6" s="23">
        <v>0</v>
      </c>
      <c r="P6" s="24"/>
      <c r="Q6" s="2">
        <v>0</v>
      </c>
      <c r="R6" s="2">
        <v>0</v>
      </c>
      <c r="S6" s="2">
        <v>7702.98</v>
      </c>
      <c r="T6" s="2">
        <v>2211.79</v>
      </c>
      <c r="U6" s="12">
        <f>F6+H6+J6+K6+N6+O6+Q6+R6+S6+T6</f>
        <v>42501.799999999996</v>
      </c>
      <c r="X6" s="15">
        <f>SUM(F6:T6)</f>
        <v>49763.519999999997</v>
      </c>
    </row>
    <row r="7" spans="1:24" ht="21.75" customHeight="1" x14ac:dyDescent="0.25">
      <c r="A7" s="18" t="s">
        <v>10</v>
      </c>
      <c r="B7" s="19"/>
      <c r="C7" s="20"/>
      <c r="D7" s="21" t="s">
        <v>11</v>
      </c>
      <c r="E7" s="22"/>
      <c r="F7" s="23">
        <v>169731.53</v>
      </c>
      <c r="G7" s="24"/>
      <c r="H7" s="23">
        <v>41325.47</v>
      </c>
      <c r="I7" s="24"/>
      <c r="J7" s="2">
        <v>169731.53</v>
      </c>
      <c r="K7" s="23">
        <v>282438.52</v>
      </c>
      <c r="L7" s="50"/>
      <c r="M7" s="32">
        <v>0</v>
      </c>
      <c r="N7" s="6">
        <v>3353.02</v>
      </c>
      <c r="O7" s="23">
        <v>2862.63</v>
      </c>
      <c r="P7" s="24"/>
      <c r="Q7" s="2">
        <v>55843.67</v>
      </c>
      <c r="R7" s="2">
        <v>49002.16</v>
      </c>
      <c r="S7" s="2">
        <v>32587.49</v>
      </c>
      <c r="T7" s="2">
        <v>25459.72</v>
      </c>
      <c r="U7" s="12">
        <f>F7+H7+J7+K7+N7+O7+Q7+R7+S7+T7</f>
        <v>832335.74000000011</v>
      </c>
      <c r="X7" s="15">
        <f t="shared" ref="X7:X10" si="0">SUM(F7:T7)</f>
        <v>832335.74000000011</v>
      </c>
    </row>
    <row r="8" spans="1:24" ht="17.45" customHeight="1" x14ac:dyDescent="0.25">
      <c r="A8" s="18" t="s">
        <v>12</v>
      </c>
      <c r="B8" s="19"/>
      <c r="C8" s="20"/>
      <c r="D8" s="21" t="s">
        <v>13</v>
      </c>
      <c r="E8" s="22"/>
      <c r="F8" s="23">
        <v>147755.95000000001</v>
      </c>
      <c r="G8" s="24"/>
      <c r="H8" s="23">
        <v>73877.98</v>
      </c>
      <c r="I8" s="24"/>
      <c r="J8" s="2">
        <v>147755.95000000001</v>
      </c>
      <c r="K8" s="23">
        <v>199255.95</v>
      </c>
      <c r="L8" s="50"/>
      <c r="M8" s="32">
        <v>0</v>
      </c>
      <c r="N8" s="6">
        <v>22909.35</v>
      </c>
      <c r="O8" s="23">
        <v>2822.51</v>
      </c>
      <c r="P8" s="24"/>
      <c r="Q8" s="2">
        <v>47188.46</v>
      </c>
      <c r="R8" s="2">
        <v>40556.31</v>
      </c>
      <c r="S8" s="2">
        <v>3467.6</v>
      </c>
      <c r="T8" s="2">
        <v>22163.39</v>
      </c>
      <c r="U8" s="12">
        <f>F8+H8+J8+K8+N8+O8+Q8+R8+S8+T8</f>
        <v>707753.45</v>
      </c>
      <c r="X8" s="15">
        <f t="shared" si="0"/>
        <v>707753.45</v>
      </c>
    </row>
    <row r="9" spans="1:24" ht="17.45" customHeight="1" x14ac:dyDescent="0.25">
      <c r="A9" s="35" t="s">
        <v>14</v>
      </c>
      <c r="B9" s="36"/>
      <c r="C9" s="37"/>
      <c r="D9" s="39" t="s">
        <v>13</v>
      </c>
      <c r="E9" s="40"/>
      <c r="F9" s="41">
        <v>15049.58</v>
      </c>
      <c r="G9" s="42"/>
      <c r="H9" s="38">
        <v>3611.9</v>
      </c>
      <c r="I9" s="31"/>
      <c r="J9" s="43">
        <v>15049.58</v>
      </c>
      <c r="K9" s="41">
        <v>10367.76</v>
      </c>
      <c r="L9" s="41"/>
      <c r="M9" s="32">
        <v>8063.64</v>
      </c>
      <c r="N9" s="49">
        <v>13359.7</v>
      </c>
      <c r="O9" s="41">
        <v>0</v>
      </c>
      <c r="P9" s="42"/>
      <c r="Q9" s="44">
        <v>0</v>
      </c>
      <c r="R9" s="45">
        <v>0</v>
      </c>
      <c r="S9" s="43">
        <v>18497.52</v>
      </c>
      <c r="T9" s="45">
        <v>1504.96</v>
      </c>
      <c r="U9" s="12">
        <f>F9+H9+J9+K9+N9+O9+Q9+R9+S9+T9</f>
        <v>77441.000000000015</v>
      </c>
      <c r="X9" s="15">
        <f t="shared" si="0"/>
        <v>85504.640000000014</v>
      </c>
    </row>
    <row r="10" spans="1:24" ht="25.5" customHeight="1" x14ac:dyDescent="0.25">
      <c r="A10" s="46" t="s">
        <v>23</v>
      </c>
      <c r="B10" s="47"/>
      <c r="C10" s="48"/>
      <c r="D10" s="46" t="s">
        <v>13</v>
      </c>
      <c r="E10" s="48"/>
      <c r="F10" s="33">
        <v>107403.14</v>
      </c>
      <c r="G10" s="34"/>
      <c r="H10" s="33">
        <v>32220.93</v>
      </c>
      <c r="I10" s="34"/>
      <c r="J10" s="34">
        <v>86557.9</v>
      </c>
      <c r="K10" s="52">
        <v>166566.82999999999</v>
      </c>
      <c r="L10" s="53"/>
      <c r="M10" s="32">
        <v>0</v>
      </c>
      <c r="N10" s="34">
        <v>2254.9699999999998</v>
      </c>
      <c r="O10" s="52">
        <v>2861.22</v>
      </c>
      <c r="P10" s="53"/>
      <c r="Q10" s="32">
        <v>42881.4</v>
      </c>
      <c r="R10" s="32">
        <v>23174.97</v>
      </c>
      <c r="S10" s="34">
        <v>0</v>
      </c>
      <c r="T10" s="34">
        <v>1931.35</v>
      </c>
      <c r="U10" s="12">
        <f>F10+H10+J10+K10+N10+O10+Q10+R10+S10+T10</f>
        <v>465852.70999999996</v>
      </c>
      <c r="X10" s="15">
        <f t="shared" si="0"/>
        <v>465852.70999999996</v>
      </c>
    </row>
    <row r="13" spans="1:24" x14ac:dyDescent="0.25">
      <c r="A13" s="13" t="s">
        <v>18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4" x14ac:dyDescent="0.25">
      <c r="A14" s="13" t="s">
        <v>19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4" x14ac:dyDescent="0.25">
      <c r="A15" s="13" t="s">
        <v>20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4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8" spans="2:3" x14ac:dyDescent="0.25">
      <c r="B18" s="30"/>
      <c r="C18" s="30"/>
    </row>
  </sheetData>
  <mergeCells count="36">
    <mergeCell ref="A10:C10"/>
    <mergeCell ref="D10:E10"/>
    <mergeCell ref="K10:L10"/>
    <mergeCell ref="O10:P10"/>
    <mergeCell ref="O9:P9"/>
    <mergeCell ref="A8:C8"/>
    <mergeCell ref="D8:E8"/>
    <mergeCell ref="F8:G8"/>
    <mergeCell ref="H8:I8"/>
    <mergeCell ref="K8:L8"/>
    <mergeCell ref="O8:P8"/>
    <mergeCell ref="A9:C9"/>
    <mergeCell ref="D9:E9"/>
    <mergeCell ref="F9:G9"/>
    <mergeCell ref="H9:I9"/>
    <mergeCell ref="D7:E7"/>
    <mergeCell ref="F7:G7"/>
    <mergeCell ref="H7:I7"/>
    <mergeCell ref="K7:L7"/>
    <mergeCell ref="K9:L9"/>
    <mergeCell ref="B18:C18"/>
    <mergeCell ref="A3:T4"/>
    <mergeCell ref="A5:C5"/>
    <mergeCell ref="D5:E5"/>
    <mergeCell ref="F5:G5"/>
    <mergeCell ref="H5:I5"/>
    <mergeCell ref="O5:P5"/>
    <mergeCell ref="K5:L5"/>
    <mergeCell ref="O7:P7"/>
    <mergeCell ref="A6:C6"/>
    <mergeCell ref="D6:E6"/>
    <mergeCell ref="F6:G6"/>
    <mergeCell ref="H6:I6"/>
    <mergeCell ref="K6:L6"/>
    <mergeCell ref="O6:P6"/>
    <mergeCell ref="A7:C7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2024-03-29T07:42:22Z</dcterms:modified>
</cp:coreProperties>
</file>